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195" windowHeight="9210"/>
  </bookViews>
  <sheets>
    <sheet name="Community Comparison" sheetId="1" r:id="rId1"/>
  </sheets>
  <definedNames>
    <definedName name="_xlnm.Print_Area" localSheetId="0">'Community Comparison'!$A$1:$I$21</definedName>
  </definedNames>
  <calcPr calcId="125725"/>
</workbook>
</file>

<file path=xl/calcChain.xml><?xml version="1.0" encoding="utf-8"?>
<calcChain xmlns="http://schemas.openxmlformats.org/spreadsheetml/2006/main">
  <c r="I16" i="1"/>
  <c r="H16"/>
  <c r="E16"/>
  <c r="D16"/>
  <c r="C16"/>
  <c r="B16"/>
  <c r="I12"/>
  <c r="H12"/>
  <c r="G12"/>
  <c r="F12"/>
  <c r="E12"/>
  <c r="D12"/>
  <c r="C12"/>
  <c r="B12"/>
</calcChain>
</file>

<file path=xl/sharedStrings.xml><?xml version="1.0" encoding="utf-8"?>
<sst xmlns="http://schemas.openxmlformats.org/spreadsheetml/2006/main" count="28" uniqueCount="28">
  <si>
    <t>For Select Communities</t>
  </si>
  <si>
    <t>Bonita Bay</t>
  </si>
  <si>
    <t>Pelican Landing</t>
  </si>
  <si>
    <t>Bay Colony</t>
  </si>
  <si>
    <t>Port Royal</t>
  </si>
  <si>
    <t>Aqualane Shores</t>
  </si>
  <si>
    <t>Olde Naples</t>
  </si>
  <si>
    <t>Colliers Reserve</t>
  </si>
  <si>
    <t>Vineyards</t>
  </si>
  <si>
    <t>Community</t>
  </si>
  <si>
    <t># Actives - SF</t>
  </si>
  <si>
    <t># Actives - CONDOS</t>
  </si>
  <si>
    <t># A/C - SF</t>
  </si>
  <si>
    <t># A/C - CONDOS</t>
  </si>
  <si>
    <t># Pended - SF</t>
  </si>
  <si>
    <t># Pended - CONDOS</t>
  </si>
  <si>
    <t>Pelican Bay</t>
  </si>
  <si>
    <t>Brooks</t>
  </si>
  <si>
    <t># Sold SF</t>
  </si>
  <si>
    <t># Sold CONDOS</t>
  </si>
  <si>
    <t>Note: # Sold Condos &amp; SF are for last 12 months</t>
  </si>
  <si>
    <t>MONTHLY ACTIVE/PENDED - 12 MONTH SOLD COMPARISON REPORT</t>
  </si>
  <si>
    <t>Royal Harbour</t>
  </si>
  <si>
    <t>Mediterra</t>
  </si>
  <si>
    <t>Crayton Road Wtrft</t>
  </si>
  <si>
    <t>Crayton Road Non Wtrft</t>
  </si>
  <si>
    <t>Colony at Pelican Landing</t>
  </si>
  <si>
    <t>Date: October 1, 2008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</si>
</sst>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1" xfId="0" applyFont="1" applyFill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topLeftCell="A4" workbookViewId="0">
      <selection activeCell="J16" sqref="J16"/>
    </sheetView>
  </sheetViews>
  <sheetFormatPr defaultRowHeight="12.75"/>
  <cols>
    <col min="1" max="1" width="42.7109375" bestFit="1" customWidth="1"/>
    <col min="2" max="2" width="16.140625" customWidth="1"/>
    <col min="3" max="3" width="15.7109375" customWidth="1"/>
    <col min="4" max="4" width="16.42578125" customWidth="1"/>
    <col min="5" max="6" width="15.5703125" customWidth="1"/>
    <col min="7" max="7" width="16" customWidth="1"/>
    <col min="8" max="8" width="14.5703125" customWidth="1"/>
    <col min="9" max="9" width="15.7109375" customWidth="1"/>
  </cols>
  <sheetData>
    <row r="1" spans="1:10" s="3" customFormat="1" ht="18">
      <c r="A1" s="11" t="s">
        <v>21</v>
      </c>
      <c r="B1" s="11"/>
      <c r="C1" s="11"/>
      <c r="D1" s="11"/>
      <c r="E1" s="11"/>
      <c r="F1" s="11"/>
      <c r="G1" s="11"/>
      <c r="H1" s="12"/>
      <c r="I1" s="12"/>
    </row>
    <row r="2" spans="1:10" ht="15.75">
      <c r="A2" s="13" t="s">
        <v>0</v>
      </c>
      <c r="B2" s="13"/>
      <c r="C2" s="13"/>
      <c r="D2" s="13"/>
      <c r="E2" s="13"/>
      <c r="F2" s="13"/>
      <c r="G2" s="13"/>
      <c r="H2" s="12"/>
      <c r="I2" s="12"/>
    </row>
    <row r="3" spans="1:10" ht="25.5" customHeight="1">
      <c r="A3" s="10" t="s">
        <v>27</v>
      </c>
      <c r="B3" s="10"/>
      <c r="C3" s="10"/>
      <c r="D3" s="10"/>
      <c r="E3" s="10"/>
      <c r="F3" s="10"/>
      <c r="G3" s="10"/>
    </row>
    <row r="4" spans="1:10" ht="25.5" customHeight="1">
      <c r="A4" s="1"/>
      <c r="B4" s="1"/>
      <c r="C4" s="1"/>
      <c r="D4" s="1"/>
      <c r="E4" s="1"/>
      <c r="F4" s="1"/>
      <c r="G4" s="1"/>
    </row>
    <row r="5" spans="1:10" s="4" customFormat="1" ht="35.1" customHeight="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18</v>
      </c>
      <c r="I5" s="4" t="s">
        <v>19</v>
      </c>
      <c r="J5" s="7"/>
    </row>
    <row r="6" spans="1:10" s="2" customFormat="1" ht="35.1" customHeight="1">
      <c r="A6" s="2" t="s">
        <v>5</v>
      </c>
      <c r="B6" s="2">
        <v>35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33</v>
      </c>
      <c r="I6" s="2">
        <v>0</v>
      </c>
      <c r="J6" s="8"/>
    </row>
    <row r="7" spans="1:10" s="2" customFormat="1" ht="35.1" customHeight="1">
      <c r="A7" s="2" t="s">
        <v>3</v>
      </c>
      <c r="B7" s="2">
        <v>11</v>
      </c>
      <c r="C7" s="2">
        <v>37</v>
      </c>
      <c r="D7" s="2">
        <v>0</v>
      </c>
      <c r="E7" s="2">
        <v>1</v>
      </c>
      <c r="F7" s="2">
        <v>0</v>
      </c>
      <c r="G7" s="2">
        <v>0</v>
      </c>
      <c r="H7" s="2">
        <v>7</v>
      </c>
      <c r="I7" s="2">
        <v>29</v>
      </c>
      <c r="J7" s="8"/>
    </row>
    <row r="8" spans="1:10" s="2" customFormat="1" ht="35.1" customHeight="1">
      <c r="A8" s="2" t="s">
        <v>1</v>
      </c>
      <c r="B8" s="2">
        <v>54</v>
      </c>
      <c r="C8" s="2">
        <v>138</v>
      </c>
      <c r="D8" s="2">
        <v>0</v>
      </c>
      <c r="E8" s="2">
        <v>1</v>
      </c>
      <c r="F8" s="2">
        <v>3</v>
      </c>
      <c r="G8" s="2">
        <v>2</v>
      </c>
      <c r="H8" s="2">
        <v>55</v>
      </c>
      <c r="I8" s="2">
        <v>93</v>
      </c>
      <c r="J8" s="8"/>
    </row>
    <row r="9" spans="1:10" s="2" customFormat="1" ht="35.1" customHeight="1">
      <c r="A9" s="2" t="s">
        <v>17</v>
      </c>
      <c r="B9" s="2">
        <v>91</v>
      </c>
      <c r="C9" s="2">
        <v>202</v>
      </c>
      <c r="D9" s="2">
        <v>0</v>
      </c>
      <c r="E9" s="2">
        <v>2</v>
      </c>
      <c r="F9" s="2">
        <v>4</v>
      </c>
      <c r="G9" s="2">
        <v>8</v>
      </c>
      <c r="H9" s="2">
        <v>86</v>
      </c>
      <c r="I9" s="2">
        <v>111</v>
      </c>
      <c r="J9" s="8"/>
    </row>
    <row r="10" spans="1:10" s="2" customFormat="1" ht="35.1" customHeight="1">
      <c r="A10" s="2" t="s">
        <v>7</v>
      </c>
      <c r="B10" s="2">
        <v>14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9</v>
      </c>
      <c r="I10" s="2">
        <v>0</v>
      </c>
      <c r="J10" s="8"/>
    </row>
    <row r="11" spans="1:10" s="2" customFormat="1" ht="35.1" customHeight="1">
      <c r="A11" s="9" t="s">
        <v>26</v>
      </c>
      <c r="B11" s="2">
        <v>18</v>
      </c>
      <c r="C11" s="2">
        <v>93</v>
      </c>
      <c r="D11" s="2">
        <v>0</v>
      </c>
      <c r="E11" s="2">
        <v>0</v>
      </c>
      <c r="F11" s="9">
        <v>0</v>
      </c>
      <c r="G11" s="2">
        <v>3</v>
      </c>
      <c r="H11" s="9">
        <v>7</v>
      </c>
      <c r="I11" s="2">
        <v>53</v>
      </c>
      <c r="J11" s="8"/>
    </row>
    <row r="12" spans="1:10" s="2" customFormat="1" ht="35.1" customHeight="1">
      <c r="A12" s="2" t="s">
        <v>25</v>
      </c>
      <c r="B12" s="2">
        <f>148-33</f>
        <v>115</v>
      </c>
      <c r="C12" s="2">
        <f>493-380</f>
        <v>113</v>
      </c>
      <c r="D12" s="2">
        <f>3-0</f>
        <v>3</v>
      </c>
      <c r="E12" s="2">
        <f>4-3</f>
        <v>1</v>
      </c>
      <c r="F12" s="2">
        <f>8-2</f>
        <v>6</v>
      </c>
      <c r="G12" s="2">
        <f>12-12</f>
        <v>0</v>
      </c>
      <c r="H12" s="2">
        <f>78-11</f>
        <v>67</v>
      </c>
      <c r="I12" s="2">
        <f>237-189</f>
        <v>48</v>
      </c>
      <c r="J12" s="8"/>
    </row>
    <row r="13" spans="1:10" s="2" customFormat="1" ht="35.1" customHeight="1">
      <c r="A13" s="2" t="s">
        <v>24</v>
      </c>
      <c r="B13" s="2">
        <v>33</v>
      </c>
      <c r="C13" s="2">
        <v>380</v>
      </c>
      <c r="D13" s="2">
        <v>0</v>
      </c>
      <c r="E13" s="2">
        <v>3</v>
      </c>
      <c r="F13" s="2">
        <v>2</v>
      </c>
      <c r="G13" s="2">
        <v>12</v>
      </c>
      <c r="H13" s="2">
        <v>11</v>
      </c>
      <c r="I13" s="2">
        <v>189</v>
      </c>
      <c r="J13" s="8"/>
    </row>
    <row r="14" spans="1:10" s="2" customFormat="1" ht="35.1" customHeight="1">
      <c r="A14" s="2" t="s">
        <v>23</v>
      </c>
      <c r="B14" s="2">
        <v>105</v>
      </c>
      <c r="C14" s="2">
        <v>28</v>
      </c>
      <c r="D14" s="2">
        <v>0</v>
      </c>
      <c r="E14" s="2">
        <v>0</v>
      </c>
      <c r="F14" s="2">
        <v>1</v>
      </c>
      <c r="G14" s="2">
        <v>0</v>
      </c>
      <c r="H14" s="2">
        <v>27</v>
      </c>
      <c r="I14" s="2">
        <v>11</v>
      </c>
      <c r="J14" s="8"/>
    </row>
    <row r="15" spans="1:10" s="2" customFormat="1" ht="35.1" customHeight="1">
      <c r="A15" s="2" t="s">
        <v>6</v>
      </c>
      <c r="B15" s="2">
        <v>99</v>
      </c>
      <c r="C15" s="2">
        <v>204</v>
      </c>
      <c r="D15" s="2">
        <v>0</v>
      </c>
      <c r="E15" s="2">
        <v>6</v>
      </c>
      <c r="F15" s="2">
        <v>4</v>
      </c>
      <c r="G15" s="2">
        <v>4</v>
      </c>
      <c r="H15" s="2">
        <v>37</v>
      </c>
      <c r="I15" s="2">
        <v>59</v>
      </c>
      <c r="J15" s="8"/>
    </row>
    <row r="16" spans="1:10" s="2" customFormat="1" ht="35.1" customHeight="1">
      <c r="A16" s="2" t="s">
        <v>16</v>
      </c>
      <c r="B16" s="2">
        <f>43-11</f>
        <v>32</v>
      </c>
      <c r="C16" s="2">
        <f>284-37</f>
        <v>247</v>
      </c>
      <c r="D16" s="2">
        <f>3-0</f>
        <v>3</v>
      </c>
      <c r="E16" s="2">
        <f>3-1</f>
        <v>2</v>
      </c>
      <c r="F16" s="2">
        <v>0</v>
      </c>
      <c r="G16" s="2">
        <v>4</v>
      </c>
      <c r="H16" s="2">
        <f>46-7</f>
        <v>39</v>
      </c>
      <c r="I16" s="2">
        <f>194-29</f>
        <v>165</v>
      </c>
      <c r="J16" s="8"/>
    </row>
    <row r="17" spans="1:10" s="2" customFormat="1" ht="35.1" customHeight="1">
      <c r="A17" s="2" t="s">
        <v>2</v>
      </c>
      <c r="B17" s="2">
        <v>43</v>
      </c>
      <c r="C17" s="2">
        <v>63</v>
      </c>
      <c r="D17" s="2">
        <v>1</v>
      </c>
      <c r="E17" s="2">
        <v>2</v>
      </c>
      <c r="F17" s="2">
        <v>3</v>
      </c>
      <c r="G17" s="2">
        <v>1</v>
      </c>
      <c r="H17" s="2">
        <v>37</v>
      </c>
      <c r="I17" s="2">
        <v>51</v>
      </c>
      <c r="J17" s="8"/>
    </row>
    <row r="18" spans="1:10" s="2" customFormat="1" ht="35.1" customHeight="1">
      <c r="A18" s="2" t="s">
        <v>4</v>
      </c>
      <c r="B18" s="2">
        <v>51</v>
      </c>
      <c r="C18" s="2">
        <v>0</v>
      </c>
      <c r="D18" s="2">
        <v>0</v>
      </c>
      <c r="E18" s="2">
        <v>0</v>
      </c>
      <c r="F18" s="2">
        <v>6</v>
      </c>
      <c r="G18" s="2">
        <v>0</v>
      </c>
      <c r="H18" s="2">
        <v>25</v>
      </c>
      <c r="I18" s="2">
        <v>0</v>
      </c>
      <c r="J18" s="8"/>
    </row>
    <row r="19" spans="1:10" s="2" customFormat="1" ht="35.1" customHeight="1">
      <c r="A19" s="2" t="s">
        <v>22</v>
      </c>
      <c r="B19" s="2">
        <v>50</v>
      </c>
      <c r="C19" s="2">
        <v>0</v>
      </c>
      <c r="D19" s="2">
        <v>1</v>
      </c>
      <c r="E19" s="2">
        <v>0</v>
      </c>
      <c r="F19" s="2">
        <v>2</v>
      </c>
      <c r="G19" s="2">
        <v>0</v>
      </c>
      <c r="H19" s="2">
        <v>12</v>
      </c>
      <c r="I19" s="2">
        <v>0</v>
      </c>
      <c r="J19" s="8"/>
    </row>
    <row r="20" spans="1:10" ht="35.1" customHeight="1">
      <c r="A20" s="2" t="s">
        <v>8</v>
      </c>
      <c r="B20" s="2">
        <v>113</v>
      </c>
      <c r="C20" s="2">
        <v>157</v>
      </c>
      <c r="D20" s="2">
        <v>0</v>
      </c>
      <c r="E20" s="2">
        <v>0</v>
      </c>
      <c r="F20" s="2">
        <v>1</v>
      </c>
      <c r="G20" s="2">
        <v>4</v>
      </c>
      <c r="H20" s="2">
        <v>37</v>
      </c>
      <c r="I20" s="2">
        <v>51</v>
      </c>
    </row>
    <row r="21" spans="1:10">
      <c r="A21" s="5" t="s">
        <v>20</v>
      </c>
      <c r="B21" s="6"/>
      <c r="C21" s="6"/>
      <c r="D21" s="6"/>
    </row>
  </sheetData>
  <mergeCells count="3">
    <mergeCell ref="A3:G3"/>
    <mergeCell ref="A1:I1"/>
    <mergeCell ref="A2:I2"/>
  </mergeCells>
  <phoneticPr fontId="2" type="noConversion"/>
  <printOptions horizontalCentered="1" vertic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Community Comparison</vt:lpstr>
      <vt:lpstr>'Community Comparison'!Print_Area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Timple</dc:creator>
  <cp:lastModifiedBy> </cp:lastModifiedBy>
  <cp:lastPrinted>2008-07-03T16:10:47Z</cp:lastPrinted>
  <dcterms:created xsi:type="dcterms:W3CDTF">2006-04-01T17:42:00Z</dcterms:created>
  <dcterms:modified xsi:type="dcterms:W3CDTF">2008-11-01T18:14:31Z</dcterms:modified>
</cp:coreProperties>
</file>